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クラブ共有\R7\3.受託事業\1.生涯学習課\1.施設管理\1.公民館窓口業務\2.申請書R7\原本\HP用\"/>
    </mc:Choice>
  </mc:AlternateContent>
  <xr:revisionPtr revIDLastSave="0" documentId="13_ncr:1_{B654A97F-4FB3-4F0A-A5EA-CB11D91B5EC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１使用・減免申請書" sheetId="1" r:id="rId1"/>
  </sheets>
  <calcPr calcId="181029"/>
</workbook>
</file>

<file path=xl/calcChain.xml><?xml version="1.0" encoding="utf-8"?>
<calcChain xmlns="http://schemas.openxmlformats.org/spreadsheetml/2006/main">
  <c r="AU16" i="1" l="1"/>
  <c r="AB38" i="1" l="1"/>
  <c r="AF38" i="1" s="1"/>
  <c r="AT37" i="1" l="1"/>
  <c r="AT36" i="1"/>
  <c r="AT35" i="1"/>
  <c r="AT34" i="1"/>
  <c r="AT33" i="1"/>
  <c r="AT32" i="1"/>
  <c r="AT26" i="1"/>
  <c r="AT27" i="1"/>
  <c r="AT25" i="1" l="1"/>
  <c r="AT24" i="1"/>
  <c r="AT38" i="1" s="1"/>
  <c r="AV39" i="1" l="1"/>
  <c r="AT4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広野みかん</author>
  </authors>
  <commentList>
    <comment ref="AF5" authorId="0" shapeId="0" xr:uid="{EFC9C46A-84B3-4FD9-9BBD-03F340C3525B}">
      <text>
        <r>
          <rPr>
            <sz val="9"/>
            <color indexed="81"/>
            <rFont val="MS P ゴシック"/>
            <family val="3"/>
            <charset val="128"/>
          </rPr>
          <t>黄色の部分をご記入ください。</t>
        </r>
      </text>
    </comment>
  </commentList>
</comments>
</file>

<file path=xl/sharedStrings.xml><?xml version="1.0" encoding="utf-8"?>
<sst xmlns="http://schemas.openxmlformats.org/spreadsheetml/2006/main" count="143" uniqueCount="55">
  <si>
    <t>代表者氏名</t>
    <rPh sb="0" eb="3">
      <t>ダイヒョウシャ</t>
    </rPh>
    <rPh sb="3" eb="5">
      <t>シメイ</t>
    </rPh>
    <phoneticPr fontId="2"/>
  </si>
  <si>
    <t>団体名</t>
    <rPh sb="0" eb="2">
      <t>ダンタイ</t>
    </rPh>
    <rPh sb="2" eb="3">
      <t>ナ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</si>
  <si>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</si>
  <si>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</si>
  <si>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記</t>
    <rPh sb="0" eb="1">
      <t>キ</t>
    </rPh>
    <phoneticPr fontId="2"/>
  </si>
  <si>
    <t>使用場所</t>
    <rPh sb="0" eb="2">
      <t>シヨウ</t>
    </rPh>
    <rPh sb="2" eb="4">
      <t>バショ</t>
    </rPh>
    <phoneticPr fontId="2"/>
  </si>
  <si>
    <t>使用目的</t>
    <rPh sb="0" eb="2">
      <t>シヨウ</t>
    </rPh>
    <rPh sb="2" eb="4">
      <t>モクテキ</t>
    </rPh>
    <phoneticPr fontId="2"/>
  </si>
  <si>
    <t>参集予定人員</t>
    <rPh sb="0" eb="2">
      <t>サンシュウ</t>
    </rPh>
    <rPh sb="2" eb="4">
      <t>ヨテイ</t>
    </rPh>
    <rPh sb="4" eb="6">
      <t>ジンイン</t>
    </rPh>
    <phoneticPr fontId="2"/>
  </si>
  <si>
    <t>使用責任者</t>
    <rPh sb="0" eb="2">
      <t>シヨウ</t>
    </rPh>
    <rPh sb="2" eb="5">
      <t>セキニンシャ</t>
    </rPh>
    <phoneticPr fontId="2"/>
  </si>
  <si>
    <t>□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</si>
  <si>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</si>
  <si>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</si>
  <si>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</si>
  <si>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</t>
    <phoneticPr fontId="2"/>
  </si>
  <si>
    <t>時間</t>
    <rPh sb="0" eb="2">
      <t>ジカン</t>
    </rPh>
    <phoneticPr fontId="2"/>
  </si>
  <si>
    <t>）</t>
    <phoneticPr fontId="2"/>
  </si>
  <si>
    <t>円</t>
    <rPh sb="0" eb="1">
      <t>エン</t>
    </rPh>
    <phoneticPr fontId="2"/>
  </si>
  <si>
    <t>名</t>
    <rPh sb="0" eb="1">
      <t>ナ</t>
    </rPh>
    <phoneticPr fontId="2"/>
  </si>
  <si>
    <t>氏名</t>
    <rPh sb="0" eb="2">
      <t>シメイ</t>
    </rPh>
    <phoneticPr fontId="2"/>
  </si>
  <si>
    <t>減免を受ける理由</t>
    <rPh sb="0" eb="2">
      <t>ゲンメン</t>
    </rPh>
    <rPh sb="3" eb="4">
      <t>ウ</t>
    </rPh>
    <rPh sb="6" eb="8">
      <t>リユウ</t>
    </rPh>
    <phoneticPr fontId="2"/>
  </si>
  <si>
    <t>＝</t>
    <phoneticPr fontId="2"/>
  </si>
  <si>
    <t>(時間)</t>
    <rPh sb="1" eb="3">
      <t>ジカン</t>
    </rPh>
    <phoneticPr fontId="2"/>
  </si>
  <si>
    <t>割減免</t>
    <rPh sb="0" eb="1">
      <t>ワ</t>
    </rPh>
    <rPh sb="1" eb="3">
      <t>ゲンメン</t>
    </rPh>
    <phoneticPr fontId="2"/>
  </si>
  <si>
    <t>減免率</t>
    <rPh sb="0" eb="2">
      <t>ゲンメン</t>
    </rPh>
    <rPh sb="2" eb="3">
      <t>リツ</t>
    </rPh>
    <phoneticPr fontId="2"/>
  </si>
  <si>
    <t>合計</t>
    <rPh sb="0" eb="2">
      <t>ゴウケイ</t>
    </rPh>
    <phoneticPr fontId="2"/>
  </si>
  <si>
    <t>▲</t>
    <phoneticPr fontId="2"/>
  </si>
  <si>
    <t>領収済印</t>
    <rPh sb="0" eb="2">
      <t>リョウシュウ</t>
    </rPh>
    <rPh sb="2" eb="3">
      <t>スミ</t>
    </rPh>
    <rPh sb="3" eb="4">
      <t>イン</t>
    </rPh>
    <phoneticPr fontId="2"/>
  </si>
  <si>
    <t>使用料納付済通知書</t>
    <rPh sb="0" eb="3">
      <t>シヨウリョウ</t>
    </rPh>
    <rPh sb="3" eb="5">
      <t>ノウフ</t>
    </rPh>
    <rPh sb="5" eb="6">
      <t>スミ</t>
    </rPh>
    <rPh sb="6" eb="9">
      <t>ツウチショ</t>
    </rPh>
    <phoneticPr fontId="2"/>
  </si>
  <si>
    <t>施設
使用日時</t>
    <rPh sb="0" eb="2">
      <t>シセツ</t>
    </rPh>
    <rPh sb="3" eb="5">
      <t>シヨウ</t>
    </rPh>
    <rPh sb="5" eb="7">
      <t>ニチジ</t>
    </rPh>
    <phoneticPr fontId="2"/>
  </si>
  <si>
    <t>下記のとおり使用（減免）許可を申請します。</t>
    <rPh sb="0" eb="2">
      <t>カキ</t>
    </rPh>
    <rPh sb="6" eb="8">
      <t>シヨウ</t>
    </rPh>
    <rPh sb="12" eb="14">
      <t>キョカ</t>
    </rPh>
    <rPh sb="15" eb="17">
      <t>シンセイ</t>
    </rPh>
    <phoneticPr fontId="2"/>
  </si>
  <si>
    <t>広野町教育委員会教育長　様</t>
    <rPh sb="0" eb="3">
      <t>ヒロノマチ</t>
    </rPh>
    <rPh sb="3" eb="5">
      <t>キョウイク</t>
    </rPh>
    <rPh sb="5" eb="8">
      <t>イインカイ</t>
    </rPh>
    <rPh sb="8" eb="11">
      <t>キョウイクチョウ</t>
    </rPh>
    <rPh sb="12" eb="13">
      <t>サマ</t>
    </rPh>
    <phoneticPr fontId="2"/>
  </si>
  <si>
    <t>施設使用料</t>
    <rPh sb="0" eb="2">
      <t>シセツ</t>
    </rPh>
    <rPh sb="2" eb="4">
      <t>シヨウ</t>
    </rPh>
    <rPh sb="4" eb="5">
      <t>リョウ</t>
    </rPh>
    <phoneticPr fontId="2"/>
  </si>
  <si>
    <t>□</t>
  </si>
  <si>
    <t>広野町公民館使用（減免）許可申請書</t>
    <rPh sb="0" eb="3">
      <t>ヒロノマチ</t>
    </rPh>
    <rPh sb="3" eb="6">
      <t>コウミンカン</t>
    </rPh>
    <rPh sb="6" eb="8">
      <t>シヨウ</t>
    </rPh>
    <rPh sb="12" eb="14">
      <t>キョカ</t>
    </rPh>
    <rPh sb="14" eb="17">
      <t>シンセイショ</t>
    </rPh>
    <phoneticPr fontId="2"/>
  </si>
  <si>
    <t>１階</t>
    <rPh sb="1" eb="2">
      <t>カイ</t>
    </rPh>
    <phoneticPr fontId="2"/>
  </si>
  <si>
    <t>日中(9時～17時)</t>
    <rPh sb="0" eb="2">
      <t>ニッチュウ</t>
    </rPh>
    <rPh sb="4" eb="5">
      <t>ジ</t>
    </rPh>
    <rPh sb="8" eb="9">
      <t>ジ</t>
    </rPh>
    <phoneticPr fontId="2"/>
  </si>
  <si>
    <t>夜間(17時～21時)</t>
    <rPh sb="0" eb="2">
      <t>ヤカン</t>
    </rPh>
    <rPh sb="5" eb="6">
      <t>ジ</t>
    </rPh>
    <rPh sb="9" eb="10">
      <t>ジ</t>
    </rPh>
    <phoneticPr fontId="2"/>
  </si>
  <si>
    <t>２階</t>
    <rPh sb="1" eb="2">
      <t>カイ</t>
    </rPh>
    <phoneticPr fontId="2"/>
  </si>
  <si>
    <t>大会議室</t>
    <rPh sb="0" eb="4">
      <t>ダイカイギシツ</t>
    </rPh>
    <phoneticPr fontId="2"/>
  </si>
  <si>
    <t>小会議室</t>
    <rPh sb="0" eb="4">
      <t>ショウカイギシツ</t>
    </rPh>
    <phoneticPr fontId="2"/>
  </si>
  <si>
    <t>和室</t>
    <rPh sb="0" eb="2">
      <t>ワシツ</t>
    </rPh>
    <phoneticPr fontId="2"/>
  </si>
  <si>
    <t>冷　暖　房　使　用</t>
    <rPh sb="0" eb="1">
      <t>レイ</t>
    </rPh>
    <rPh sb="2" eb="3">
      <t>ダン</t>
    </rPh>
    <rPh sb="4" eb="5">
      <t>フサ</t>
    </rPh>
    <rPh sb="6" eb="7">
      <t>シ</t>
    </rPh>
    <rPh sb="8" eb="9">
      <t>ヨウ</t>
    </rPh>
    <phoneticPr fontId="2"/>
  </si>
  <si>
    <t>割増</t>
    <rPh sb="0" eb="1">
      <t>ワ</t>
    </rPh>
    <rPh sb="1" eb="2">
      <t>ゾウ</t>
    </rPh>
    <phoneticPr fontId="2"/>
  </si>
  <si>
    <t>研修室①</t>
    <rPh sb="0" eb="3">
      <t>ケンシュウシツ</t>
    </rPh>
    <phoneticPr fontId="2"/>
  </si>
  <si>
    <t>研修室②</t>
    <rPh sb="0" eb="3">
      <t>ケンシュウシツ</t>
    </rPh>
    <phoneticPr fontId="2"/>
  </si>
  <si>
    <t>研修室③</t>
    <rPh sb="0" eb="3">
      <t>ケンシュウシツ</t>
    </rPh>
    <phoneticPr fontId="2"/>
  </si>
  <si>
    <t>研修室④</t>
    <rPh sb="0" eb="3">
      <t>ケンシュウシツ</t>
    </rPh>
    <phoneticPr fontId="2"/>
  </si>
  <si>
    <t>規則第６条第１号（社会教育関係団体・公益団体）</t>
    <rPh sb="0" eb="2">
      <t>キソク</t>
    </rPh>
    <rPh sb="2" eb="3">
      <t>ダイ</t>
    </rPh>
    <rPh sb="4" eb="5">
      <t>ジョウ</t>
    </rPh>
    <rPh sb="5" eb="6">
      <t>ダイ</t>
    </rPh>
    <rPh sb="7" eb="8">
      <t>ゴウ</t>
    </rPh>
    <rPh sb="9" eb="11">
      <t>シャカイ</t>
    </rPh>
    <rPh sb="11" eb="13">
      <t>キョウイク</t>
    </rPh>
    <rPh sb="13" eb="15">
      <t>カンケイ</t>
    </rPh>
    <rPh sb="15" eb="17">
      <t>ダンタイ</t>
    </rPh>
    <rPh sb="18" eb="20">
      <t>コウエキ</t>
    </rPh>
    <rPh sb="20" eb="22">
      <t>ダンタイ</t>
    </rPh>
    <phoneticPr fontId="2"/>
  </si>
  <si>
    <t>規則第６条第２号（広野町・行政）</t>
    <rPh sb="0" eb="2">
      <t>キソク</t>
    </rPh>
    <rPh sb="2" eb="3">
      <t>ダイ</t>
    </rPh>
    <rPh sb="4" eb="5">
      <t>ジョウ</t>
    </rPh>
    <rPh sb="5" eb="6">
      <t>ダイ</t>
    </rPh>
    <rPh sb="7" eb="8">
      <t>ゴウ</t>
    </rPh>
    <rPh sb="9" eb="11">
      <t>ヒロノ</t>
    </rPh>
    <rPh sb="11" eb="12">
      <t>マチ</t>
    </rPh>
    <rPh sb="13" eb="15">
      <t>ギョウセイ</t>
    </rPh>
    <phoneticPr fontId="2"/>
  </si>
  <si>
    <t>規則第６条第３号（教育委員会認定）</t>
    <rPh sb="0" eb="2">
      <t>キソク</t>
    </rPh>
    <rPh sb="2" eb="3">
      <t>ダイ</t>
    </rPh>
    <rPh sb="4" eb="5">
      <t>ジョウ</t>
    </rPh>
    <rPh sb="5" eb="6">
      <t>ダイ</t>
    </rPh>
    <rPh sb="7" eb="8">
      <t>ゴウ</t>
    </rPh>
    <rPh sb="9" eb="11">
      <t>キョウイク</t>
    </rPh>
    <rPh sb="11" eb="14">
      <t>イインカイ</t>
    </rPh>
    <rPh sb="14" eb="16">
      <t>ニンテイ</t>
    </rPh>
    <phoneticPr fontId="2"/>
  </si>
  <si>
    <t>令和</t>
    <rPh sb="0" eb="2">
      <t>レイワ</t>
    </rPh>
    <phoneticPr fontId="2"/>
  </si>
  <si>
    <t>冷暖房使用</t>
    <rPh sb="0" eb="3">
      <t>レイダンボウ</t>
    </rPh>
    <rPh sb="3" eb="5">
      <t>シヨウ</t>
    </rPh>
    <phoneticPr fontId="2"/>
  </si>
  <si>
    <t>無</t>
  </si>
  <si>
    <t>から</t>
    <phoneticPr fontId="2"/>
  </si>
  <si>
    <t>まで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</si>
</sst>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h:mm;@"/>
    <numFmt numFmtId="178" formatCode="h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1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20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3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 applyProtection="1">
      <alignment horizontal="right" vertical="center"/>
      <protection locked="0"/>
    </xf>
    <xf numFmtId="0" fontId="3" fillId="2" borderId="15" xfId="0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38" fontId="3" fillId="3" borderId="15" xfId="1" applyFont="1" applyFill="1" applyBorder="1" applyAlignment="1" applyProtection="1">
      <alignment horizontal="right" vertical="center"/>
    </xf>
    <xf numFmtId="0" fontId="3" fillId="2" borderId="18" xfId="0" applyFont="1" applyFill="1" applyBorder="1" applyAlignment="1" applyProtection="1">
      <alignment horizontal="right" vertical="center"/>
      <protection locked="0"/>
    </xf>
    <xf numFmtId="0" fontId="3" fillId="2" borderId="12" xfId="0" applyFont="1" applyFill="1" applyBorder="1" applyAlignment="1" applyProtection="1">
      <alignment horizontal="right" vertical="center"/>
      <protection locked="0"/>
    </xf>
    <xf numFmtId="38" fontId="3" fillId="0" borderId="15" xfId="1" applyFont="1" applyFill="1" applyBorder="1" applyAlignment="1" applyProtection="1">
      <alignment horizontal="right" vertical="center"/>
    </xf>
    <xf numFmtId="0" fontId="3" fillId="3" borderId="18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right" vertical="center"/>
    </xf>
    <xf numFmtId="0" fontId="3" fillId="3" borderId="15" xfId="0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38" fontId="3" fillId="3" borderId="12" xfId="1" applyFont="1" applyFill="1" applyBorder="1" applyAlignment="1" applyProtection="1">
      <alignment horizontal="right" vertical="center"/>
    </xf>
    <xf numFmtId="0" fontId="3" fillId="3" borderId="16" xfId="0" applyFont="1" applyFill="1" applyBorder="1" applyAlignment="1">
      <alignment horizontal="center" vertical="center"/>
    </xf>
    <xf numFmtId="38" fontId="4" fillId="0" borderId="12" xfId="1" applyFont="1" applyFill="1" applyBorder="1" applyAlignment="1" applyProtection="1">
      <alignment horizontal="center" vertical="center"/>
    </xf>
    <xf numFmtId="0" fontId="3" fillId="0" borderId="12" xfId="0" applyFont="1" applyBorder="1" applyAlignment="1">
      <alignment horizontal="distributed" vertical="center"/>
    </xf>
    <xf numFmtId="38" fontId="3" fillId="0" borderId="12" xfId="1" applyFont="1" applyFill="1" applyBorder="1" applyAlignment="1" applyProtection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8" fontId="7" fillId="0" borderId="7" xfId="1" applyFont="1" applyFill="1" applyBorder="1" applyAlignment="1" applyProtection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38" fontId="3" fillId="0" borderId="7" xfId="1" applyFont="1" applyFill="1" applyBorder="1" applyAlignment="1" applyProtection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horizontal="distributed" vertical="center" wrapText="1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178" fontId="3" fillId="0" borderId="8" xfId="0" applyNumberFormat="1" applyFont="1" applyBorder="1" applyAlignment="1">
      <alignment horizontal="left" vertical="center"/>
    </xf>
    <xf numFmtId="178" fontId="3" fillId="0" borderId="9" xfId="0" applyNumberFormat="1" applyFont="1" applyBorder="1" applyAlignment="1">
      <alignment horizontal="left" vertical="center"/>
    </xf>
    <xf numFmtId="0" fontId="3" fillId="2" borderId="8" xfId="0" applyFont="1" applyFill="1" applyBorder="1" applyAlignment="1" applyProtection="1">
      <alignment horizontal="right" vertical="center"/>
      <protection locked="0"/>
    </xf>
    <xf numFmtId="0" fontId="3" fillId="2" borderId="9" xfId="0" applyFont="1" applyFill="1" applyBorder="1" applyAlignment="1" applyProtection="1">
      <alignment horizontal="right" vertical="center"/>
      <protection locked="0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>
      <alignment horizontal="right"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177" fontId="3" fillId="2" borderId="8" xfId="0" applyNumberFormat="1" applyFont="1" applyFill="1" applyBorder="1" applyAlignment="1" applyProtection="1">
      <alignment horizontal="right" vertical="center" wrapText="1"/>
      <protection locked="0"/>
    </xf>
    <xf numFmtId="177" fontId="3" fillId="2" borderId="9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2" borderId="17" xfId="0" applyFont="1" applyFill="1" applyBorder="1" applyAlignment="1" applyProtection="1">
      <alignment horizontal="left" vertical="center"/>
      <protection locked="0"/>
    </xf>
    <xf numFmtId="49" fontId="3" fillId="2" borderId="13" xfId="0" applyNumberFormat="1" applyFont="1" applyFill="1" applyBorder="1" applyAlignment="1" applyProtection="1">
      <alignment horizontal="left" vertical="center"/>
      <protection locked="0"/>
    </xf>
    <xf numFmtId="0" fontId="3" fillId="0" borderId="17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I40"/>
  <sheetViews>
    <sheetView showGridLines="0" showRowColHeaders="0" tabSelected="1" zoomScaleNormal="100" zoomScaleSheetLayoutView="100" workbookViewId="0">
      <selection activeCell="AF5" sqref="AF5:BA5"/>
    </sheetView>
  </sheetViews>
  <sheetFormatPr defaultColWidth="1.75" defaultRowHeight="20.25" customHeight="1"/>
  <cols>
    <col min="1" max="60" width="1.625" style="1" customWidth="1"/>
    <col min="61" max="61" width="5" style="1" hidden="1" customWidth="1"/>
    <col min="62" max="67" width="1.625" style="1" customWidth="1"/>
    <col min="68" max="16384" width="1.75" style="1"/>
  </cols>
  <sheetData>
    <row r="1" spans="1:61" ht="19.5" customHeight="1"/>
    <row r="2" spans="1:61" ht="19.5" customHeight="1">
      <c r="A2" s="33" t="s">
        <v>33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</row>
    <row r="3" spans="1:61" ht="19.5" customHeight="1"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61" ht="19.5" customHeight="1">
      <c r="C4" s="43" t="s">
        <v>30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61" ht="19.5" customHeight="1">
      <c r="U5" s="119" t="s">
        <v>2</v>
      </c>
      <c r="V5" s="119"/>
      <c r="W5" s="119"/>
      <c r="X5" s="119"/>
      <c r="Y5" s="119"/>
      <c r="Z5" s="119"/>
      <c r="AA5" s="119"/>
      <c r="AB5" s="119"/>
      <c r="AC5" s="119"/>
      <c r="AD5" s="4"/>
      <c r="AE5" s="4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</row>
    <row r="6" spans="1:61" ht="19.5" customHeight="1">
      <c r="U6" s="120" t="s">
        <v>1</v>
      </c>
      <c r="V6" s="120"/>
      <c r="W6" s="120"/>
      <c r="X6" s="120"/>
      <c r="Y6" s="120"/>
      <c r="Z6" s="120"/>
      <c r="AA6" s="120"/>
      <c r="AB6" s="120"/>
      <c r="AC6" s="120"/>
      <c r="AD6" s="5"/>
      <c r="AE6" s="5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</row>
    <row r="7" spans="1:61" ht="19.5" customHeight="1">
      <c r="U7" s="120" t="s">
        <v>0</v>
      </c>
      <c r="V7" s="120"/>
      <c r="W7" s="120"/>
      <c r="X7" s="120"/>
      <c r="Y7" s="120"/>
      <c r="Z7" s="120"/>
      <c r="AA7" s="120"/>
      <c r="AB7" s="120"/>
      <c r="AC7" s="120"/>
      <c r="AD7" s="5"/>
      <c r="AE7" s="5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</row>
    <row r="8" spans="1:61" ht="19.5" customHeight="1">
      <c r="U8" s="120" t="s">
        <v>3</v>
      </c>
      <c r="V8" s="120"/>
      <c r="W8" s="120"/>
      <c r="X8" s="120"/>
      <c r="Y8" s="120"/>
      <c r="Z8" s="120"/>
      <c r="AA8" s="120"/>
      <c r="AB8" s="120"/>
      <c r="AC8" s="120"/>
      <c r="AD8" s="5"/>
      <c r="AE8" s="5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</row>
    <row r="9" spans="1:61" ht="19.5" customHeight="1">
      <c r="X9" s="3"/>
      <c r="Y9" s="3"/>
      <c r="Z9" s="3"/>
      <c r="AA9" s="3"/>
      <c r="AB9" s="3"/>
      <c r="AC9" s="3"/>
      <c r="BI9" s="6">
        <v>0.375</v>
      </c>
    </row>
    <row r="10" spans="1:61" ht="19.5" customHeight="1">
      <c r="B10" s="116" t="s">
        <v>29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BI10" s="6">
        <v>0.39583333333333331</v>
      </c>
    </row>
    <row r="11" spans="1:61" ht="19.5" customHeight="1">
      <c r="B11" s="36" t="s">
        <v>4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I11" s="6">
        <v>0.41666666666666702</v>
      </c>
    </row>
    <row r="12" spans="1:61" ht="19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I12" s="6">
        <v>0.4375</v>
      </c>
    </row>
    <row r="13" spans="1:61" ht="19.5" customHeight="1">
      <c r="B13" s="8"/>
      <c r="C13" s="42" t="s">
        <v>5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9"/>
      <c r="P13" s="8"/>
      <c r="Q13" s="80" t="s">
        <v>32</v>
      </c>
      <c r="R13" s="80"/>
      <c r="S13" s="10"/>
      <c r="T13" s="122" t="s">
        <v>43</v>
      </c>
      <c r="U13" s="122"/>
      <c r="V13" s="122"/>
      <c r="W13" s="122"/>
      <c r="X13" s="122"/>
      <c r="Y13" s="10"/>
      <c r="Z13" s="80" t="s">
        <v>32</v>
      </c>
      <c r="AA13" s="80"/>
      <c r="AB13" s="10"/>
      <c r="AC13" s="122" t="s">
        <v>44</v>
      </c>
      <c r="AD13" s="122"/>
      <c r="AE13" s="122"/>
      <c r="AF13" s="122"/>
      <c r="AG13" s="122"/>
      <c r="AH13" s="10"/>
      <c r="AI13" s="123" t="s">
        <v>9</v>
      </c>
      <c r="AJ13" s="123"/>
      <c r="AK13" s="11"/>
      <c r="AL13" s="124" t="s">
        <v>45</v>
      </c>
      <c r="AM13" s="124"/>
      <c r="AN13" s="124"/>
      <c r="AO13" s="124"/>
      <c r="AP13" s="124"/>
      <c r="AQ13" s="11"/>
      <c r="AR13" s="123" t="s">
        <v>32</v>
      </c>
      <c r="AS13" s="123"/>
      <c r="AT13" s="11"/>
      <c r="AU13" s="124" t="s">
        <v>46</v>
      </c>
      <c r="AV13" s="124"/>
      <c r="AW13" s="124"/>
      <c r="AX13" s="124"/>
      <c r="AY13" s="124"/>
      <c r="AZ13" s="11"/>
      <c r="BA13" s="12"/>
      <c r="BI13" s="6">
        <v>0.45833333333333298</v>
      </c>
    </row>
    <row r="14" spans="1:61" ht="19.5" customHeight="1">
      <c r="B14" s="13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14"/>
      <c r="P14" s="13"/>
      <c r="Q14" s="79" t="s">
        <v>32</v>
      </c>
      <c r="R14" s="79"/>
      <c r="S14" s="15"/>
      <c r="T14" s="125" t="s">
        <v>38</v>
      </c>
      <c r="U14" s="125"/>
      <c r="V14" s="125"/>
      <c r="W14" s="125"/>
      <c r="X14" s="125"/>
      <c r="Y14" s="15"/>
      <c r="Z14" s="79" t="s">
        <v>32</v>
      </c>
      <c r="AA14" s="79"/>
      <c r="AB14" s="15"/>
      <c r="AC14" s="125" t="s">
        <v>39</v>
      </c>
      <c r="AD14" s="125"/>
      <c r="AE14" s="125"/>
      <c r="AF14" s="125"/>
      <c r="AG14" s="125"/>
      <c r="AH14" s="15"/>
      <c r="AI14" s="79" t="s">
        <v>32</v>
      </c>
      <c r="AJ14" s="79"/>
      <c r="AK14" s="15"/>
      <c r="AL14" s="125" t="s">
        <v>40</v>
      </c>
      <c r="AM14" s="125"/>
      <c r="AN14" s="125"/>
      <c r="AO14" s="125"/>
      <c r="AP14" s="125"/>
      <c r="AQ14" s="15"/>
      <c r="AR14" s="87" t="s">
        <v>51</v>
      </c>
      <c r="AS14" s="58"/>
      <c r="AT14" s="58"/>
      <c r="AU14" s="58"/>
      <c r="AV14" s="58"/>
      <c r="AW14" s="58"/>
      <c r="AX14" s="58"/>
      <c r="AY14" s="90" t="s">
        <v>32</v>
      </c>
      <c r="AZ14" s="90"/>
      <c r="BA14" s="16"/>
      <c r="BI14" s="6">
        <v>0.47916666666666702</v>
      </c>
    </row>
    <row r="15" spans="1:61" ht="19.5" customHeight="1">
      <c r="B15" s="13"/>
      <c r="C15" s="44" t="s">
        <v>6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14"/>
      <c r="P15" s="13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14"/>
      <c r="BI15" s="6">
        <v>0.5</v>
      </c>
    </row>
    <row r="16" spans="1:61" ht="19.5" customHeight="1">
      <c r="B16" s="8"/>
      <c r="C16" s="78" t="s">
        <v>28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9"/>
      <c r="P16" s="8"/>
      <c r="R16" s="108" t="s">
        <v>50</v>
      </c>
      <c r="S16" s="108"/>
      <c r="T16" s="108"/>
      <c r="U16" s="83"/>
      <c r="V16" s="83"/>
      <c r="W16" s="83"/>
      <c r="X16" s="85" t="s">
        <v>10</v>
      </c>
      <c r="Y16" s="85"/>
      <c r="Z16" s="83"/>
      <c r="AA16" s="83"/>
      <c r="AB16" s="83"/>
      <c r="AC16" s="85" t="s">
        <v>11</v>
      </c>
      <c r="AD16" s="85"/>
      <c r="AE16" s="83"/>
      <c r="AF16" s="83"/>
      <c r="AG16" s="83"/>
      <c r="AH16" s="85" t="s">
        <v>12</v>
      </c>
      <c r="AI16" s="85"/>
      <c r="AK16" s="112"/>
      <c r="AL16" s="112"/>
      <c r="AM16" s="112"/>
      <c r="AN16" s="112"/>
      <c r="AO16" s="112"/>
      <c r="AP16" s="110" t="s">
        <v>53</v>
      </c>
      <c r="AQ16" s="110"/>
      <c r="AR16" s="110"/>
      <c r="AT16" s="61" t="s">
        <v>13</v>
      </c>
      <c r="AU16" s="88">
        <f>AK17-AK16+"0:30"</f>
        <v>2.0833333333333332E-2</v>
      </c>
      <c r="AV16" s="88"/>
      <c r="AW16" s="88"/>
      <c r="AX16" s="81" t="s">
        <v>14</v>
      </c>
      <c r="AY16" s="81"/>
      <c r="AZ16" s="81"/>
      <c r="BA16" s="76" t="s">
        <v>15</v>
      </c>
      <c r="BI16" s="6">
        <v>0.52083333333333304</v>
      </c>
    </row>
    <row r="17" spans="2:61" ht="19.5" customHeight="1">
      <c r="B17" s="1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14"/>
      <c r="P17" s="13"/>
      <c r="R17" s="109"/>
      <c r="S17" s="109"/>
      <c r="T17" s="109"/>
      <c r="U17" s="84"/>
      <c r="V17" s="84"/>
      <c r="W17" s="84"/>
      <c r="X17" s="86"/>
      <c r="Y17" s="86"/>
      <c r="Z17" s="84"/>
      <c r="AA17" s="84"/>
      <c r="AB17" s="84"/>
      <c r="AC17" s="86"/>
      <c r="AD17" s="86"/>
      <c r="AE17" s="84"/>
      <c r="AF17" s="84"/>
      <c r="AG17" s="84"/>
      <c r="AH17" s="86"/>
      <c r="AI17" s="86"/>
      <c r="AK17" s="113"/>
      <c r="AL17" s="113"/>
      <c r="AM17" s="113"/>
      <c r="AN17" s="113"/>
      <c r="AO17" s="113"/>
      <c r="AP17" s="111" t="s">
        <v>54</v>
      </c>
      <c r="AQ17" s="111"/>
      <c r="AR17" s="111"/>
      <c r="AT17" s="39"/>
      <c r="AU17" s="89"/>
      <c r="AV17" s="89"/>
      <c r="AW17" s="89"/>
      <c r="AX17" s="82"/>
      <c r="AY17" s="82"/>
      <c r="AZ17" s="82"/>
      <c r="BA17" s="40"/>
      <c r="BI17" s="6">
        <v>0.54166666666666696</v>
      </c>
    </row>
    <row r="18" spans="2:61" ht="19.5" customHeight="1">
      <c r="B18" s="17"/>
      <c r="C18" s="41" t="s">
        <v>7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16"/>
      <c r="P18" s="115"/>
      <c r="Q18" s="90"/>
      <c r="R18" s="90"/>
      <c r="S18" s="90"/>
      <c r="T18" s="90"/>
      <c r="U18" s="58" t="s">
        <v>17</v>
      </c>
      <c r="V18" s="5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Z18" s="18"/>
      <c r="BA18" s="16"/>
      <c r="BI18" s="6">
        <v>0.5625</v>
      </c>
    </row>
    <row r="19" spans="2:61" ht="19.5" customHeight="1">
      <c r="B19" s="8"/>
      <c r="C19" s="42" t="s">
        <v>8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9"/>
      <c r="P19" s="8"/>
      <c r="Q19" s="42" t="s">
        <v>18</v>
      </c>
      <c r="R19" s="42"/>
      <c r="S19" s="42"/>
      <c r="T19" s="42"/>
      <c r="U19" s="10"/>
      <c r="V19" s="10"/>
      <c r="W19" s="90"/>
      <c r="X19" s="90"/>
      <c r="Y19" s="90"/>
      <c r="Z19" s="90"/>
      <c r="AA19" s="90"/>
      <c r="AB19" s="90"/>
      <c r="AC19" s="90"/>
      <c r="AD19" s="90"/>
      <c r="AE19" s="10"/>
      <c r="AF19" s="10"/>
      <c r="AG19" s="10" t="s">
        <v>3</v>
      </c>
      <c r="AH19" s="10"/>
      <c r="AJ19" s="10"/>
      <c r="AK19" s="10"/>
      <c r="AL19" s="10"/>
      <c r="AM19" s="10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0"/>
      <c r="BA19" s="9"/>
      <c r="BI19" s="6">
        <v>0.58333333333333304</v>
      </c>
    </row>
    <row r="20" spans="2:61" ht="19.5" customHeight="1">
      <c r="B20" s="8"/>
      <c r="C20" s="42" t="s">
        <v>19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9"/>
      <c r="P20" s="8"/>
      <c r="Q20" s="61" t="s">
        <v>32</v>
      </c>
      <c r="R20" s="61"/>
      <c r="S20" s="10" t="s">
        <v>47</v>
      </c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9"/>
      <c r="BI20" s="6">
        <v>0.60416666666666596</v>
      </c>
    </row>
    <row r="21" spans="2:61" ht="19.5" customHeight="1">
      <c r="B21" s="20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21"/>
      <c r="P21" s="20"/>
      <c r="Q21" s="36" t="s">
        <v>9</v>
      </c>
      <c r="R21" s="36"/>
      <c r="S21" s="1" t="s">
        <v>48</v>
      </c>
      <c r="BA21" s="21"/>
      <c r="BI21" s="6">
        <v>0.625</v>
      </c>
    </row>
    <row r="22" spans="2:61" ht="19.5" customHeight="1">
      <c r="B22" s="1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14"/>
      <c r="P22" s="13"/>
      <c r="Q22" s="39" t="s">
        <v>32</v>
      </c>
      <c r="R22" s="39"/>
      <c r="S22" s="15" t="s">
        <v>49</v>
      </c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4"/>
      <c r="BI22" s="6">
        <v>0.64583333333333304</v>
      </c>
    </row>
    <row r="23" spans="2:61" ht="18.75" customHeight="1">
      <c r="M23" s="18"/>
      <c r="Q23" s="41" t="s">
        <v>27</v>
      </c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BI23" s="6">
        <v>0.66666666666666596</v>
      </c>
    </row>
    <row r="24" spans="2:61" ht="18.75" customHeight="1">
      <c r="B24" s="92" t="s">
        <v>34</v>
      </c>
      <c r="C24" s="93"/>
      <c r="D24" s="93"/>
      <c r="E24" s="93"/>
      <c r="F24" s="93"/>
      <c r="G24" s="93"/>
      <c r="H24" s="97"/>
      <c r="I24" s="92" t="s">
        <v>43</v>
      </c>
      <c r="J24" s="93"/>
      <c r="K24" s="93"/>
      <c r="L24" s="93"/>
      <c r="M24" s="93"/>
      <c r="N24" s="93"/>
      <c r="O24" s="22"/>
      <c r="P24" s="96" t="s">
        <v>35</v>
      </c>
      <c r="Q24" s="96"/>
      <c r="R24" s="96"/>
      <c r="S24" s="96"/>
      <c r="T24" s="96"/>
      <c r="U24" s="96"/>
      <c r="V24" s="96"/>
      <c r="W24" s="96"/>
      <c r="X24" s="96"/>
      <c r="Y24" s="96"/>
      <c r="Z24" s="23"/>
      <c r="AA24" s="52"/>
      <c r="AB24" s="53"/>
      <c r="AC24" s="91" t="s">
        <v>21</v>
      </c>
      <c r="AD24" s="91"/>
      <c r="AE24" s="91"/>
      <c r="AF24" s="69">
        <v>110</v>
      </c>
      <c r="AG24" s="69"/>
      <c r="AH24" s="69"/>
      <c r="AI24" s="69"/>
      <c r="AJ24" s="69"/>
      <c r="AK24" s="49" t="s">
        <v>16</v>
      </c>
      <c r="AL24" s="49"/>
      <c r="AM24" s="24"/>
      <c r="AN24" s="49"/>
      <c r="AO24" s="49"/>
      <c r="AP24" s="49"/>
      <c r="AQ24" s="49"/>
      <c r="AR24" s="49"/>
      <c r="AS24" s="24" t="s">
        <v>20</v>
      </c>
      <c r="AT24" s="69">
        <f>AA24*AF24</f>
        <v>0</v>
      </c>
      <c r="AU24" s="69"/>
      <c r="AV24" s="69"/>
      <c r="AW24" s="69"/>
      <c r="AX24" s="69"/>
      <c r="AY24" s="69"/>
      <c r="AZ24" s="49" t="s">
        <v>16</v>
      </c>
      <c r="BA24" s="57"/>
      <c r="BI24" s="6">
        <v>0.6875</v>
      </c>
    </row>
    <row r="25" spans="2:61" ht="18.75" customHeight="1">
      <c r="B25" s="98"/>
      <c r="C25" s="99"/>
      <c r="D25" s="99"/>
      <c r="E25" s="99"/>
      <c r="F25" s="99"/>
      <c r="G25" s="99"/>
      <c r="H25" s="100"/>
      <c r="I25" s="94"/>
      <c r="J25" s="95"/>
      <c r="K25" s="95"/>
      <c r="L25" s="95"/>
      <c r="M25" s="95"/>
      <c r="N25" s="95"/>
      <c r="O25" s="15"/>
      <c r="P25" s="86" t="s">
        <v>36</v>
      </c>
      <c r="Q25" s="86"/>
      <c r="R25" s="86"/>
      <c r="S25" s="86"/>
      <c r="T25" s="86"/>
      <c r="U25" s="86"/>
      <c r="V25" s="86"/>
      <c r="W25" s="86"/>
      <c r="X25" s="86"/>
      <c r="Y25" s="86"/>
      <c r="Z25" s="14"/>
      <c r="AA25" s="46"/>
      <c r="AB25" s="47"/>
      <c r="AC25" s="48" t="s">
        <v>21</v>
      </c>
      <c r="AD25" s="48"/>
      <c r="AE25" s="48"/>
      <c r="AF25" s="54">
        <v>550</v>
      </c>
      <c r="AG25" s="54"/>
      <c r="AH25" s="54"/>
      <c r="AI25" s="54"/>
      <c r="AJ25" s="54"/>
      <c r="AK25" s="70" t="s">
        <v>16</v>
      </c>
      <c r="AL25" s="70"/>
      <c r="AM25" s="25"/>
      <c r="AN25" s="70"/>
      <c r="AO25" s="70"/>
      <c r="AP25" s="70"/>
      <c r="AQ25" s="70"/>
      <c r="AR25" s="70"/>
      <c r="AS25" s="25" t="s">
        <v>20</v>
      </c>
      <c r="AT25" s="54">
        <f>AA25*AF25</f>
        <v>0</v>
      </c>
      <c r="AU25" s="54"/>
      <c r="AV25" s="54"/>
      <c r="AW25" s="54"/>
      <c r="AX25" s="54"/>
      <c r="AY25" s="54"/>
      <c r="AZ25" s="70" t="s">
        <v>16</v>
      </c>
      <c r="BA25" s="71"/>
      <c r="BI25" s="6">
        <v>0.70833333333333304</v>
      </c>
    </row>
    <row r="26" spans="2:61" ht="18.75" customHeight="1">
      <c r="B26" s="98"/>
      <c r="C26" s="99"/>
      <c r="D26" s="99"/>
      <c r="E26" s="99"/>
      <c r="F26" s="99"/>
      <c r="G26" s="99"/>
      <c r="H26" s="100"/>
      <c r="I26" s="92" t="s">
        <v>44</v>
      </c>
      <c r="J26" s="93"/>
      <c r="K26" s="93"/>
      <c r="L26" s="93"/>
      <c r="M26" s="93"/>
      <c r="N26" s="93"/>
      <c r="O26" s="22"/>
      <c r="P26" s="96" t="s">
        <v>35</v>
      </c>
      <c r="Q26" s="96"/>
      <c r="R26" s="96"/>
      <c r="S26" s="96"/>
      <c r="T26" s="96"/>
      <c r="U26" s="96"/>
      <c r="V26" s="96"/>
      <c r="W26" s="96"/>
      <c r="X26" s="96"/>
      <c r="Y26" s="96"/>
      <c r="Z26" s="23"/>
      <c r="AA26" s="52"/>
      <c r="AB26" s="53"/>
      <c r="AC26" s="91" t="s">
        <v>21</v>
      </c>
      <c r="AD26" s="91"/>
      <c r="AE26" s="91"/>
      <c r="AF26" s="69">
        <v>110</v>
      </c>
      <c r="AG26" s="69"/>
      <c r="AH26" s="69"/>
      <c r="AI26" s="69"/>
      <c r="AJ26" s="69"/>
      <c r="AK26" s="49" t="s">
        <v>16</v>
      </c>
      <c r="AL26" s="49"/>
      <c r="AM26" s="24"/>
      <c r="AN26" s="49"/>
      <c r="AO26" s="49"/>
      <c r="AP26" s="49"/>
      <c r="AQ26" s="49"/>
      <c r="AR26" s="49"/>
      <c r="AS26" s="24" t="s">
        <v>20</v>
      </c>
      <c r="AT26" s="69">
        <f t="shared" ref="AT26:AT27" si="0">AA26*AF26</f>
        <v>0</v>
      </c>
      <c r="AU26" s="69"/>
      <c r="AV26" s="69"/>
      <c r="AW26" s="69"/>
      <c r="AX26" s="69"/>
      <c r="AY26" s="69"/>
      <c r="AZ26" s="49" t="s">
        <v>16</v>
      </c>
      <c r="BA26" s="57"/>
      <c r="BI26" s="6">
        <v>0.72916666666666596</v>
      </c>
    </row>
    <row r="27" spans="2:61" ht="18.75" customHeight="1">
      <c r="B27" s="98"/>
      <c r="C27" s="99"/>
      <c r="D27" s="99"/>
      <c r="E27" s="99"/>
      <c r="F27" s="99"/>
      <c r="G27" s="99"/>
      <c r="H27" s="100"/>
      <c r="I27" s="94"/>
      <c r="J27" s="95"/>
      <c r="K27" s="95"/>
      <c r="L27" s="95"/>
      <c r="M27" s="95"/>
      <c r="N27" s="95"/>
      <c r="O27" s="15"/>
      <c r="P27" s="86" t="s">
        <v>36</v>
      </c>
      <c r="Q27" s="86"/>
      <c r="R27" s="86"/>
      <c r="S27" s="86"/>
      <c r="T27" s="86"/>
      <c r="U27" s="86"/>
      <c r="V27" s="86"/>
      <c r="W27" s="86"/>
      <c r="X27" s="86"/>
      <c r="Y27" s="86"/>
      <c r="Z27" s="14"/>
      <c r="AA27" s="46"/>
      <c r="AB27" s="47"/>
      <c r="AC27" s="48" t="s">
        <v>21</v>
      </c>
      <c r="AD27" s="48"/>
      <c r="AE27" s="48"/>
      <c r="AF27" s="54">
        <v>550</v>
      </c>
      <c r="AG27" s="54"/>
      <c r="AH27" s="54"/>
      <c r="AI27" s="54"/>
      <c r="AJ27" s="54"/>
      <c r="AK27" s="70" t="s">
        <v>16</v>
      </c>
      <c r="AL27" s="70"/>
      <c r="AM27" s="25"/>
      <c r="AN27" s="70"/>
      <c r="AO27" s="70"/>
      <c r="AP27" s="70"/>
      <c r="AQ27" s="70"/>
      <c r="AR27" s="70"/>
      <c r="AS27" s="25" t="s">
        <v>20</v>
      </c>
      <c r="AT27" s="54">
        <f t="shared" si="0"/>
        <v>0</v>
      </c>
      <c r="AU27" s="54"/>
      <c r="AV27" s="54"/>
      <c r="AW27" s="54"/>
      <c r="AX27" s="54"/>
      <c r="AY27" s="54"/>
      <c r="AZ27" s="70" t="s">
        <v>16</v>
      </c>
      <c r="BA27" s="71"/>
      <c r="BI27" s="6">
        <v>0.75</v>
      </c>
    </row>
    <row r="28" spans="2:61" ht="18.75" customHeight="1">
      <c r="B28" s="98"/>
      <c r="C28" s="99"/>
      <c r="D28" s="99"/>
      <c r="E28" s="99"/>
      <c r="F28" s="99"/>
      <c r="G28" s="99"/>
      <c r="H28" s="100"/>
      <c r="I28" s="103" t="s">
        <v>45</v>
      </c>
      <c r="J28" s="104"/>
      <c r="K28" s="104"/>
      <c r="L28" s="104"/>
      <c r="M28" s="104"/>
      <c r="N28" s="104"/>
      <c r="O28" s="26"/>
      <c r="P28" s="107" t="s">
        <v>35</v>
      </c>
      <c r="Q28" s="107"/>
      <c r="R28" s="107"/>
      <c r="S28" s="107"/>
      <c r="T28" s="107"/>
      <c r="U28" s="107"/>
      <c r="V28" s="107"/>
      <c r="W28" s="107"/>
      <c r="X28" s="107"/>
      <c r="Y28" s="107"/>
      <c r="Z28" s="27"/>
      <c r="AA28" s="55"/>
      <c r="AB28" s="56"/>
      <c r="AC28" s="64" t="s">
        <v>21</v>
      </c>
      <c r="AD28" s="64"/>
      <c r="AE28" s="64"/>
      <c r="AF28" s="65">
        <v>110</v>
      </c>
      <c r="AG28" s="65"/>
      <c r="AH28" s="65"/>
      <c r="AI28" s="65"/>
      <c r="AJ28" s="65"/>
      <c r="AK28" s="62" t="s">
        <v>16</v>
      </c>
      <c r="AL28" s="62"/>
      <c r="AM28" s="28"/>
      <c r="AN28" s="62"/>
      <c r="AO28" s="62"/>
      <c r="AP28" s="62"/>
      <c r="AQ28" s="62"/>
      <c r="AR28" s="62"/>
      <c r="AS28" s="28" t="s">
        <v>20</v>
      </c>
      <c r="AT28" s="65"/>
      <c r="AU28" s="65"/>
      <c r="AV28" s="65"/>
      <c r="AW28" s="65"/>
      <c r="AX28" s="65"/>
      <c r="AY28" s="65"/>
      <c r="AZ28" s="62" t="s">
        <v>16</v>
      </c>
      <c r="BA28" s="63"/>
      <c r="BI28" s="6">
        <v>0.77083333333333304</v>
      </c>
    </row>
    <row r="29" spans="2:61" ht="18.75" customHeight="1">
      <c r="B29" s="98"/>
      <c r="C29" s="99"/>
      <c r="D29" s="99"/>
      <c r="E29" s="99"/>
      <c r="F29" s="99"/>
      <c r="G29" s="99"/>
      <c r="H29" s="100"/>
      <c r="I29" s="105"/>
      <c r="J29" s="106"/>
      <c r="K29" s="106"/>
      <c r="L29" s="106"/>
      <c r="M29" s="106"/>
      <c r="N29" s="106"/>
      <c r="O29" s="29"/>
      <c r="P29" s="102" t="s">
        <v>36</v>
      </c>
      <c r="Q29" s="102"/>
      <c r="R29" s="102"/>
      <c r="S29" s="102"/>
      <c r="T29" s="102"/>
      <c r="U29" s="102"/>
      <c r="V29" s="102"/>
      <c r="W29" s="102"/>
      <c r="X29" s="102"/>
      <c r="Y29" s="102"/>
      <c r="Z29" s="30"/>
      <c r="AA29" s="59"/>
      <c r="AB29" s="60"/>
      <c r="AC29" s="74" t="s">
        <v>21</v>
      </c>
      <c r="AD29" s="74"/>
      <c r="AE29" s="74"/>
      <c r="AF29" s="51">
        <v>550</v>
      </c>
      <c r="AG29" s="51"/>
      <c r="AH29" s="51"/>
      <c r="AI29" s="51"/>
      <c r="AJ29" s="51"/>
      <c r="AK29" s="45" t="s">
        <v>16</v>
      </c>
      <c r="AL29" s="45"/>
      <c r="AM29" s="31"/>
      <c r="AN29" s="45"/>
      <c r="AO29" s="45"/>
      <c r="AP29" s="45"/>
      <c r="AQ29" s="45"/>
      <c r="AR29" s="45"/>
      <c r="AS29" s="31" t="s">
        <v>20</v>
      </c>
      <c r="AT29" s="51"/>
      <c r="AU29" s="51"/>
      <c r="AV29" s="51"/>
      <c r="AW29" s="51"/>
      <c r="AX29" s="51"/>
      <c r="AY29" s="51"/>
      <c r="AZ29" s="45" t="s">
        <v>16</v>
      </c>
      <c r="BA29" s="66"/>
      <c r="BI29" s="6">
        <v>0.79166666666666596</v>
      </c>
    </row>
    <row r="30" spans="2:61" ht="18.75" customHeight="1">
      <c r="B30" s="98"/>
      <c r="C30" s="99"/>
      <c r="D30" s="99"/>
      <c r="E30" s="99"/>
      <c r="F30" s="99"/>
      <c r="G30" s="99"/>
      <c r="H30" s="100"/>
      <c r="I30" s="103" t="s">
        <v>46</v>
      </c>
      <c r="J30" s="104"/>
      <c r="K30" s="104"/>
      <c r="L30" s="104"/>
      <c r="M30" s="104"/>
      <c r="N30" s="104"/>
      <c r="O30" s="26"/>
      <c r="P30" s="107" t="s">
        <v>35</v>
      </c>
      <c r="Q30" s="107"/>
      <c r="R30" s="107"/>
      <c r="S30" s="107"/>
      <c r="T30" s="107"/>
      <c r="U30" s="107"/>
      <c r="V30" s="107"/>
      <c r="W30" s="107"/>
      <c r="X30" s="107"/>
      <c r="Y30" s="107"/>
      <c r="Z30" s="27"/>
      <c r="AA30" s="55"/>
      <c r="AB30" s="56"/>
      <c r="AC30" s="64" t="s">
        <v>21</v>
      </c>
      <c r="AD30" s="64"/>
      <c r="AE30" s="64"/>
      <c r="AF30" s="65">
        <v>110</v>
      </c>
      <c r="AG30" s="65"/>
      <c r="AH30" s="65"/>
      <c r="AI30" s="65"/>
      <c r="AJ30" s="65"/>
      <c r="AK30" s="62" t="s">
        <v>16</v>
      </c>
      <c r="AL30" s="62"/>
      <c r="AM30" s="28"/>
      <c r="AN30" s="62"/>
      <c r="AO30" s="62"/>
      <c r="AP30" s="62"/>
      <c r="AQ30" s="62"/>
      <c r="AR30" s="62"/>
      <c r="AS30" s="28" t="s">
        <v>20</v>
      </c>
      <c r="AT30" s="65"/>
      <c r="AU30" s="65"/>
      <c r="AV30" s="65"/>
      <c r="AW30" s="65"/>
      <c r="AX30" s="65"/>
      <c r="AY30" s="65"/>
      <c r="AZ30" s="62" t="s">
        <v>16</v>
      </c>
      <c r="BA30" s="63"/>
      <c r="BI30" s="6">
        <v>0.8125</v>
      </c>
    </row>
    <row r="31" spans="2:61" ht="18.75" customHeight="1">
      <c r="B31" s="94"/>
      <c r="C31" s="95"/>
      <c r="D31" s="95"/>
      <c r="E31" s="95"/>
      <c r="F31" s="95"/>
      <c r="G31" s="95"/>
      <c r="H31" s="101"/>
      <c r="I31" s="105"/>
      <c r="J31" s="106"/>
      <c r="K31" s="106"/>
      <c r="L31" s="106"/>
      <c r="M31" s="106"/>
      <c r="N31" s="106"/>
      <c r="O31" s="29"/>
      <c r="P31" s="102" t="s">
        <v>36</v>
      </c>
      <c r="Q31" s="102"/>
      <c r="R31" s="102"/>
      <c r="S31" s="102"/>
      <c r="T31" s="102"/>
      <c r="U31" s="102"/>
      <c r="V31" s="102"/>
      <c r="W31" s="102"/>
      <c r="X31" s="102"/>
      <c r="Y31" s="102"/>
      <c r="Z31" s="30"/>
      <c r="AA31" s="59"/>
      <c r="AB31" s="60"/>
      <c r="AC31" s="74" t="s">
        <v>21</v>
      </c>
      <c r="AD31" s="74"/>
      <c r="AE31" s="74"/>
      <c r="AF31" s="51">
        <v>550</v>
      </c>
      <c r="AG31" s="51"/>
      <c r="AH31" s="51"/>
      <c r="AI31" s="51"/>
      <c r="AJ31" s="51"/>
      <c r="AK31" s="45" t="s">
        <v>16</v>
      </c>
      <c r="AL31" s="45"/>
      <c r="AM31" s="31"/>
      <c r="AN31" s="45"/>
      <c r="AO31" s="45"/>
      <c r="AP31" s="45"/>
      <c r="AQ31" s="45"/>
      <c r="AR31" s="45"/>
      <c r="AS31" s="31" t="s">
        <v>20</v>
      </c>
      <c r="AT31" s="51"/>
      <c r="AU31" s="51"/>
      <c r="AV31" s="51"/>
      <c r="AW31" s="51"/>
      <c r="AX31" s="51"/>
      <c r="AY31" s="51"/>
      <c r="AZ31" s="45" t="s">
        <v>16</v>
      </c>
      <c r="BA31" s="66"/>
      <c r="BI31" s="6">
        <v>0.83333333333333304</v>
      </c>
    </row>
    <row r="32" spans="2:61" ht="18.75" customHeight="1">
      <c r="B32" s="92" t="s">
        <v>37</v>
      </c>
      <c r="C32" s="93"/>
      <c r="D32" s="93"/>
      <c r="E32" s="93"/>
      <c r="F32" s="93"/>
      <c r="G32" s="93"/>
      <c r="H32" s="97"/>
      <c r="I32" s="92" t="s">
        <v>38</v>
      </c>
      <c r="J32" s="93"/>
      <c r="K32" s="93"/>
      <c r="L32" s="93"/>
      <c r="M32" s="93"/>
      <c r="N32" s="93"/>
      <c r="O32" s="22"/>
      <c r="P32" s="96" t="s">
        <v>35</v>
      </c>
      <c r="Q32" s="96"/>
      <c r="R32" s="96"/>
      <c r="S32" s="96"/>
      <c r="T32" s="96"/>
      <c r="U32" s="96"/>
      <c r="V32" s="96"/>
      <c r="W32" s="96"/>
      <c r="X32" s="96"/>
      <c r="Y32" s="96"/>
      <c r="Z32" s="23"/>
      <c r="AA32" s="52"/>
      <c r="AB32" s="53"/>
      <c r="AC32" s="91" t="s">
        <v>21</v>
      </c>
      <c r="AD32" s="91"/>
      <c r="AE32" s="91"/>
      <c r="AF32" s="69">
        <v>330</v>
      </c>
      <c r="AG32" s="69"/>
      <c r="AH32" s="69"/>
      <c r="AI32" s="69"/>
      <c r="AJ32" s="69"/>
      <c r="AK32" s="49" t="s">
        <v>16</v>
      </c>
      <c r="AL32" s="49"/>
      <c r="AM32" s="24"/>
      <c r="AN32" s="49"/>
      <c r="AO32" s="49"/>
      <c r="AP32" s="49"/>
      <c r="AQ32" s="49"/>
      <c r="AR32" s="49"/>
      <c r="AS32" s="24" t="s">
        <v>20</v>
      </c>
      <c r="AT32" s="69">
        <f t="shared" ref="AT32:AT37" si="1">AA32*AF32</f>
        <v>0</v>
      </c>
      <c r="AU32" s="69"/>
      <c r="AV32" s="69"/>
      <c r="AW32" s="69"/>
      <c r="AX32" s="69"/>
      <c r="AY32" s="69"/>
      <c r="AZ32" s="49" t="s">
        <v>16</v>
      </c>
      <c r="BA32" s="57"/>
      <c r="BI32" s="6">
        <v>0.85416666666666596</v>
      </c>
    </row>
    <row r="33" spans="2:61" ht="18.75" customHeight="1">
      <c r="B33" s="98"/>
      <c r="C33" s="99"/>
      <c r="D33" s="99"/>
      <c r="E33" s="99"/>
      <c r="F33" s="99"/>
      <c r="G33" s="99"/>
      <c r="H33" s="100"/>
      <c r="I33" s="94"/>
      <c r="J33" s="95"/>
      <c r="K33" s="95"/>
      <c r="L33" s="95"/>
      <c r="M33" s="95"/>
      <c r="N33" s="95"/>
      <c r="O33" s="15"/>
      <c r="P33" s="86" t="s">
        <v>36</v>
      </c>
      <c r="Q33" s="86"/>
      <c r="R33" s="86"/>
      <c r="S33" s="86"/>
      <c r="T33" s="86"/>
      <c r="U33" s="86"/>
      <c r="V33" s="86"/>
      <c r="W33" s="86"/>
      <c r="X33" s="86"/>
      <c r="Y33" s="86"/>
      <c r="Z33" s="14"/>
      <c r="AA33" s="46"/>
      <c r="AB33" s="47"/>
      <c r="AC33" s="48" t="s">
        <v>21</v>
      </c>
      <c r="AD33" s="48"/>
      <c r="AE33" s="48"/>
      <c r="AF33" s="54">
        <v>1100</v>
      </c>
      <c r="AG33" s="54"/>
      <c r="AH33" s="54"/>
      <c r="AI33" s="54"/>
      <c r="AJ33" s="54"/>
      <c r="AK33" s="70" t="s">
        <v>16</v>
      </c>
      <c r="AL33" s="70"/>
      <c r="AM33" s="25"/>
      <c r="AN33" s="70"/>
      <c r="AO33" s="70"/>
      <c r="AP33" s="70"/>
      <c r="AQ33" s="70"/>
      <c r="AR33" s="70"/>
      <c r="AS33" s="25" t="s">
        <v>20</v>
      </c>
      <c r="AT33" s="54">
        <f t="shared" si="1"/>
        <v>0</v>
      </c>
      <c r="AU33" s="54"/>
      <c r="AV33" s="54"/>
      <c r="AW33" s="54"/>
      <c r="AX33" s="54"/>
      <c r="AY33" s="54"/>
      <c r="AZ33" s="70" t="s">
        <v>16</v>
      </c>
      <c r="BA33" s="71"/>
      <c r="BI33" s="6">
        <v>0.875</v>
      </c>
    </row>
    <row r="34" spans="2:61" ht="18.75" customHeight="1">
      <c r="B34" s="98"/>
      <c r="C34" s="99"/>
      <c r="D34" s="99"/>
      <c r="E34" s="99"/>
      <c r="F34" s="99"/>
      <c r="G34" s="99"/>
      <c r="H34" s="100"/>
      <c r="I34" s="92" t="s">
        <v>39</v>
      </c>
      <c r="J34" s="93"/>
      <c r="K34" s="93"/>
      <c r="L34" s="93"/>
      <c r="M34" s="93"/>
      <c r="N34" s="93"/>
      <c r="O34" s="22"/>
      <c r="P34" s="96" t="s">
        <v>35</v>
      </c>
      <c r="Q34" s="96"/>
      <c r="R34" s="96"/>
      <c r="S34" s="96"/>
      <c r="T34" s="96"/>
      <c r="U34" s="96"/>
      <c r="V34" s="96"/>
      <c r="W34" s="96"/>
      <c r="X34" s="96"/>
      <c r="Y34" s="96"/>
      <c r="Z34" s="23"/>
      <c r="AA34" s="52"/>
      <c r="AB34" s="53"/>
      <c r="AC34" s="91" t="s">
        <v>21</v>
      </c>
      <c r="AD34" s="91"/>
      <c r="AE34" s="91"/>
      <c r="AF34" s="69">
        <v>110</v>
      </c>
      <c r="AG34" s="69"/>
      <c r="AH34" s="69"/>
      <c r="AI34" s="69"/>
      <c r="AJ34" s="69"/>
      <c r="AK34" s="49" t="s">
        <v>16</v>
      </c>
      <c r="AL34" s="49"/>
      <c r="AM34" s="24"/>
      <c r="AN34" s="49"/>
      <c r="AO34" s="49"/>
      <c r="AP34" s="49"/>
      <c r="AQ34" s="49"/>
      <c r="AR34" s="49"/>
      <c r="AS34" s="24" t="s">
        <v>20</v>
      </c>
      <c r="AT34" s="69">
        <f t="shared" si="1"/>
        <v>0</v>
      </c>
      <c r="AU34" s="69"/>
      <c r="AV34" s="69"/>
      <c r="AW34" s="69"/>
      <c r="AX34" s="69"/>
      <c r="AY34" s="69"/>
      <c r="AZ34" s="49" t="s">
        <v>16</v>
      </c>
      <c r="BA34" s="57"/>
    </row>
    <row r="35" spans="2:61" ht="18.75" customHeight="1">
      <c r="B35" s="98"/>
      <c r="C35" s="99"/>
      <c r="D35" s="99"/>
      <c r="E35" s="99"/>
      <c r="F35" s="99"/>
      <c r="G35" s="99"/>
      <c r="H35" s="100"/>
      <c r="I35" s="94"/>
      <c r="J35" s="95"/>
      <c r="K35" s="95"/>
      <c r="L35" s="95"/>
      <c r="M35" s="95"/>
      <c r="N35" s="95"/>
      <c r="O35" s="15"/>
      <c r="P35" s="86" t="s">
        <v>36</v>
      </c>
      <c r="Q35" s="86"/>
      <c r="R35" s="86"/>
      <c r="S35" s="86"/>
      <c r="T35" s="86"/>
      <c r="U35" s="86"/>
      <c r="V35" s="86"/>
      <c r="W35" s="86"/>
      <c r="X35" s="86"/>
      <c r="Y35" s="86"/>
      <c r="Z35" s="14"/>
      <c r="AA35" s="46"/>
      <c r="AB35" s="47"/>
      <c r="AC35" s="48" t="s">
        <v>21</v>
      </c>
      <c r="AD35" s="48"/>
      <c r="AE35" s="48"/>
      <c r="AF35" s="54">
        <v>550</v>
      </c>
      <c r="AG35" s="54"/>
      <c r="AH35" s="54"/>
      <c r="AI35" s="54"/>
      <c r="AJ35" s="54"/>
      <c r="AK35" s="70" t="s">
        <v>16</v>
      </c>
      <c r="AL35" s="70"/>
      <c r="AM35" s="25"/>
      <c r="AN35" s="70"/>
      <c r="AO35" s="70"/>
      <c r="AP35" s="70"/>
      <c r="AQ35" s="70"/>
      <c r="AR35" s="70"/>
      <c r="AS35" s="25" t="s">
        <v>20</v>
      </c>
      <c r="AT35" s="54">
        <f t="shared" si="1"/>
        <v>0</v>
      </c>
      <c r="AU35" s="54"/>
      <c r="AV35" s="54"/>
      <c r="AW35" s="54"/>
      <c r="AX35" s="54"/>
      <c r="AY35" s="54"/>
      <c r="AZ35" s="70" t="s">
        <v>16</v>
      </c>
      <c r="BA35" s="71"/>
    </row>
    <row r="36" spans="2:61" ht="18.75" customHeight="1">
      <c r="B36" s="98"/>
      <c r="C36" s="99"/>
      <c r="D36" s="99"/>
      <c r="E36" s="99"/>
      <c r="F36" s="99"/>
      <c r="G36" s="99"/>
      <c r="H36" s="100"/>
      <c r="I36" s="92" t="s">
        <v>40</v>
      </c>
      <c r="J36" s="93"/>
      <c r="K36" s="93"/>
      <c r="L36" s="93"/>
      <c r="M36" s="93"/>
      <c r="N36" s="93"/>
      <c r="O36" s="22"/>
      <c r="P36" s="96" t="s">
        <v>35</v>
      </c>
      <c r="Q36" s="96"/>
      <c r="R36" s="96"/>
      <c r="S36" s="96"/>
      <c r="T36" s="96"/>
      <c r="U36" s="96"/>
      <c r="V36" s="96"/>
      <c r="W36" s="96"/>
      <c r="X36" s="96"/>
      <c r="Y36" s="96"/>
      <c r="Z36" s="23"/>
      <c r="AA36" s="52"/>
      <c r="AB36" s="53"/>
      <c r="AC36" s="91" t="s">
        <v>21</v>
      </c>
      <c r="AD36" s="91"/>
      <c r="AE36" s="91"/>
      <c r="AF36" s="69">
        <v>110</v>
      </c>
      <c r="AG36" s="69"/>
      <c r="AH36" s="69"/>
      <c r="AI36" s="69"/>
      <c r="AJ36" s="69"/>
      <c r="AK36" s="49" t="s">
        <v>16</v>
      </c>
      <c r="AL36" s="49"/>
      <c r="AM36" s="24"/>
      <c r="AN36" s="49"/>
      <c r="AO36" s="49"/>
      <c r="AP36" s="49"/>
      <c r="AQ36" s="49"/>
      <c r="AR36" s="49"/>
      <c r="AS36" s="24" t="s">
        <v>20</v>
      </c>
      <c r="AT36" s="69">
        <f t="shared" si="1"/>
        <v>0</v>
      </c>
      <c r="AU36" s="69"/>
      <c r="AV36" s="69"/>
      <c r="AW36" s="69"/>
      <c r="AX36" s="69"/>
      <c r="AY36" s="69"/>
      <c r="AZ36" s="49" t="s">
        <v>16</v>
      </c>
      <c r="BA36" s="57"/>
    </row>
    <row r="37" spans="2:61" ht="18.75" customHeight="1">
      <c r="B37" s="94"/>
      <c r="C37" s="95"/>
      <c r="D37" s="95"/>
      <c r="E37" s="95"/>
      <c r="F37" s="95"/>
      <c r="G37" s="95"/>
      <c r="H37" s="101"/>
      <c r="I37" s="94"/>
      <c r="J37" s="95"/>
      <c r="K37" s="95"/>
      <c r="L37" s="95"/>
      <c r="M37" s="95"/>
      <c r="N37" s="95"/>
      <c r="O37" s="15"/>
      <c r="P37" s="86" t="s">
        <v>36</v>
      </c>
      <c r="Q37" s="86"/>
      <c r="R37" s="86"/>
      <c r="S37" s="86"/>
      <c r="T37" s="86"/>
      <c r="U37" s="86"/>
      <c r="V37" s="86"/>
      <c r="W37" s="86"/>
      <c r="X37" s="86"/>
      <c r="Y37" s="86"/>
      <c r="Z37" s="14"/>
      <c r="AA37" s="46"/>
      <c r="AB37" s="47"/>
      <c r="AC37" s="48" t="s">
        <v>21</v>
      </c>
      <c r="AD37" s="48"/>
      <c r="AE37" s="48"/>
      <c r="AF37" s="54">
        <v>550</v>
      </c>
      <c r="AG37" s="54"/>
      <c r="AH37" s="54"/>
      <c r="AI37" s="54"/>
      <c r="AJ37" s="54"/>
      <c r="AK37" s="70" t="s">
        <v>16</v>
      </c>
      <c r="AL37" s="70"/>
      <c r="AM37" s="25"/>
      <c r="AN37" s="70"/>
      <c r="AO37" s="70"/>
      <c r="AP37" s="70"/>
      <c r="AQ37" s="70"/>
      <c r="AR37" s="70"/>
      <c r="AS37" s="25" t="s">
        <v>20</v>
      </c>
      <c r="AT37" s="54">
        <f t="shared" si="1"/>
        <v>0</v>
      </c>
      <c r="AU37" s="54"/>
      <c r="AV37" s="54"/>
      <c r="AW37" s="54"/>
      <c r="AX37" s="54"/>
      <c r="AY37" s="54"/>
      <c r="AZ37" s="70" t="s">
        <v>16</v>
      </c>
      <c r="BA37" s="71"/>
    </row>
    <row r="38" spans="2:61" ht="18.75" customHeight="1">
      <c r="B38" s="50" t="s">
        <v>26</v>
      </c>
      <c r="C38" s="50"/>
      <c r="D38" s="50"/>
      <c r="E38" s="50"/>
      <c r="F38" s="50"/>
      <c r="G38" s="50"/>
      <c r="H38" s="50"/>
      <c r="I38" s="18"/>
      <c r="J38" s="18"/>
      <c r="K38" s="41" t="s">
        <v>41</v>
      </c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18"/>
      <c r="Z38" s="16"/>
      <c r="AA38" s="18"/>
      <c r="AB38" s="58" t="str">
        <f>IF(AY14="■","有","無")</f>
        <v>無</v>
      </c>
      <c r="AC38" s="58"/>
      <c r="AD38" s="58"/>
      <c r="AE38" s="18"/>
      <c r="AF38" s="58">
        <f>IF(AB38="有",5,0)</f>
        <v>0</v>
      </c>
      <c r="AG38" s="58"/>
      <c r="AH38" s="58"/>
      <c r="AI38" s="41" t="s">
        <v>42</v>
      </c>
      <c r="AJ38" s="41"/>
      <c r="AK38" s="41"/>
      <c r="AL38" s="41"/>
      <c r="AM38" s="41"/>
      <c r="AN38" s="41"/>
      <c r="AO38" s="18"/>
      <c r="AP38" s="18"/>
      <c r="AQ38" s="18"/>
      <c r="AR38" s="18"/>
      <c r="AS38" s="32" t="s">
        <v>20</v>
      </c>
      <c r="AT38" s="75">
        <f>ROUNDDOWN(SUM(AT24:AY37)*AF38*0.1,-1)</f>
        <v>0</v>
      </c>
      <c r="AU38" s="75"/>
      <c r="AV38" s="75"/>
      <c r="AW38" s="75"/>
      <c r="AX38" s="75"/>
      <c r="AY38" s="75"/>
      <c r="AZ38" s="58" t="s">
        <v>16</v>
      </c>
      <c r="BA38" s="73"/>
    </row>
    <row r="39" spans="2:61" ht="19.5" customHeight="1">
      <c r="B39" s="35"/>
      <c r="C39" s="36"/>
      <c r="D39" s="36"/>
      <c r="E39" s="36"/>
      <c r="F39" s="36"/>
      <c r="G39" s="36"/>
      <c r="H39" s="37"/>
      <c r="I39" s="121" t="s">
        <v>23</v>
      </c>
      <c r="J39" s="42"/>
      <c r="K39" s="42"/>
      <c r="L39" s="42"/>
      <c r="M39" s="42"/>
      <c r="N39" s="42"/>
      <c r="O39" s="49" t="s">
        <v>31</v>
      </c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57"/>
      <c r="AA39" s="8"/>
      <c r="AB39" s="61" t="s">
        <v>52</v>
      </c>
      <c r="AC39" s="61"/>
      <c r="AD39" s="61"/>
      <c r="AE39" s="10"/>
      <c r="AF39" s="49">
        <v>0</v>
      </c>
      <c r="AG39" s="49"/>
      <c r="AH39" s="49"/>
      <c r="AI39" s="68" t="s">
        <v>22</v>
      </c>
      <c r="AJ39" s="68"/>
      <c r="AK39" s="68"/>
      <c r="AL39" s="68"/>
      <c r="AM39" s="68"/>
      <c r="AN39" s="68"/>
      <c r="AO39" s="22"/>
      <c r="AP39" s="22"/>
      <c r="AQ39" s="22"/>
      <c r="AR39" s="22"/>
      <c r="AS39" s="24" t="s">
        <v>20</v>
      </c>
      <c r="AT39" s="67" t="s">
        <v>25</v>
      </c>
      <c r="AU39" s="67"/>
      <c r="AV39" s="69">
        <f>SUM(AT24:AY38)*AF39*0.1</f>
        <v>0</v>
      </c>
      <c r="AW39" s="69"/>
      <c r="AX39" s="69"/>
      <c r="AY39" s="69"/>
      <c r="AZ39" s="49" t="s">
        <v>16</v>
      </c>
      <c r="BA39" s="57"/>
    </row>
    <row r="40" spans="2:61" ht="37.5" customHeight="1">
      <c r="B40" s="38"/>
      <c r="C40" s="39"/>
      <c r="D40" s="39"/>
      <c r="E40" s="39"/>
      <c r="F40" s="39"/>
      <c r="G40" s="39"/>
      <c r="H40" s="40"/>
      <c r="I40" s="18"/>
      <c r="J40" s="18"/>
      <c r="K40" s="41" t="s">
        <v>24</v>
      </c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18"/>
      <c r="Z40" s="16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32" t="s">
        <v>20</v>
      </c>
      <c r="AT40" s="72">
        <f>SUM(AT24:AY37)-AV39+AT38</f>
        <v>0</v>
      </c>
      <c r="AU40" s="72"/>
      <c r="AV40" s="72"/>
      <c r="AW40" s="72"/>
      <c r="AX40" s="72"/>
      <c r="AY40" s="72"/>
      <c r="AZ40" s="58" t="s">
        <v>16</v>
      </c>
      <c r="BA40" s="73"/>
    </row>
  </sheetData>
  <sheetProtection sheet="1" objects="1" scenarios="1" selectLockedCells="1"/>
  <mergeCells count="213">
    <mergeCell ref="AZ36:BA36"/>
    <mergeCell ref="I39:N39"/>
    <mergeCell ref="AB39:AD39"/>
    <mergeCell ref="AB38:AD38"/>
    <mergeCell ref="AI14:AJ14"/>
    <mergeCell ref="Z13:AA13"/>
    <mergeCell ref="T13:X13"/>
    <mergeCell ref="AC13:AG13"/>
    <mergeCell ref="AI13:AJ13"/>
    <mergeCell ref="AL13:AP13"/>
    <mergeCell ref="AR13:AS13"/>
    <mergeCell ref="AU13:AY13"/>
    <mergeCell ref="T14:X14"/>
    <mergeCell ref="AC14:AG14"/>
    <mergeCell ref="AL14:AP14"/>
    <mergeCell ref="AA36:AB36"/>
    <mergeCell ref="AC36:AE36"/>
    <mergeCell ref="AF36:AJ36"/>
    <mergeCell ref="AK36:AL36"/>
    <mergeCell ref="AN36:AP36"/>
    <mergeCell ref="AQ36:AR36"/>
    <mergeCell ref="P30:Y30"/>
    <mergeCell ref="P31:Y31"/>
    <mergeCell ref="AT30:AY30"/>
    <mergeCell ref="AC24:AE24"/>
    <mergeCell ref="B11:BA11"/>
    <mergeCell ref="C4:S4"/>
    <mergeCell ref="B10:AG10"/>
    <mergeCell ref="AF5:BA5"/>
    <mergeCell ref="AF6:BA6"/>
    <mergeCell ref="AF8:BA8"/>
    <mergeCell ref="U5:AC5"/>
    <mergeCell ref="U6:AC6"/>
    <mergeCell ref="U7:AC7"/>
    <mergeCell ref="U8:AC8"/>
    <mergeCell ref="AK25:AL25"/>
    <mergeCell ref="R16:T17"/>
    <mergeCell ref="AP16:AR16"/>
    <mergeCell ref="AP17:AR17"/>
    <mergeCell ref="AK16:AO16"/>
    <mergeCell ref="AK17:AO17"/>
    <mergeCell ref="AT31:AY31"/>
    <mergeCell ref="W19:AD19"/>
    <mergeCell ref="C18:N18"/>
    <mergeCell ref="C19:N19"/>
    <mergeCell ref="Q19:T19"/>
    <mergeCell ref="AA26:AB26"/>
    <mergeCell ref="AC26:AE26"/>
    <mergeCell ref="AF26:AJ26"/>
    <mergeCell ref="AK26:AL26"/>
    <mergeCell ref="AN19:AY19"/>
    <mergeCell ref="AN25:AP25"/>
    <mergeCell ref="AN26:AP26"/>
    <mergeCell ref="I24:N25"/>
    <mergeCell ref="P24:Y24"/>
    <mergeCell ref="P25:Y25"/>
    <mergeCell ref="P18:T18"/>
    <mergeCell ref="U18:V18"/>
    <mergeCell ref="AF24:AJ24"/>
    <mergeCell ref="AF39:AH39"/>
    <mergeCell ref="B32:H37"/>
    <mergeCell ref="I32:N33"/>
    <mergeCell ref="P32:Y32"/>
    <mergeCell ref="P33:Y33"/>
    <mergeCell ref="I34:N35"/>
    <mergeCell ref="P34:Y34"/>
    <mergeCell ref="AN28:AP28"/>
    <mergeCell ref="AF27:AJ27"/>
    <mergeCell ref="AC28:AE28"/>
    <mergeCell ref="AF28:AJ28"/>
    <mergeCell ref="AK28:AL28"/>
    <mergeCell ref="AK27:AL27"/>
    <mergeCell ref="AC29:AE29"/>
    <mergeCell ref="P29:Y29"/>
    <mergeCell ref="I30:N31"/>
    <mergeCell ref="B24:H31"/>
    <mergeCell ref="I26:N27"/>
    <mergeCell ref="P26:Y26"/>
    <mergeCell ref="P27:Y27"/>
    <mergeCell ref="I28:N29"/>
    <mergeCell ref="P28:Y28"/>
    <mergeCell ref="AF32:AJ32"/>
    <mergeCell ref="AK32:AL32"/>
    <mergeCell ref="AN33:AP33"/>
    <mergeCell ref="AF33:AJ33"/>
    <mergeCell ref="AT36:AY36"/>
    <mergeCell ref="K38:X38"/>
    <mergeCell ref="AA32:AB32"/>
    <mergeCell ref="AC32:AE32"/>
    <mergeCell ref="AC35:AE35"/>
    <mergeCell ref="AA34:AB34"/>
    <mergeCell ref="AA33:AB33"/>
    <mergeCell ref="AC33:AE33"/>
    <mergeCell ref="P35:Y35"/>
    <mergeCell ref="I36:N37"/>
    <mergeCell ref="P36:Y36"/>
    <mergeCell ref="P37:Y37"/>
    <mergeCell ref="AC34:AE34"/>
    <mergeCell ref="AF34:AJ34"/>
    <mergeCell ref="AQ33:AR33"/>
    <mergeCell ref="AA35:AB35"/>
    <mergeCell ref="C15:N15"/>
    <mergeCell ref="BA16:BA17"/>
    <mergeCell ref="Q15:AZ15"/>
    <mergeCell ref="C16:N17"/>
    <mergeCell ref="C13:N14"/>
    <mergeCell ref="Z14:AA14"/>
    <mergeCell ref="Q13:R13"/>
    <mergeCell ref="AX16:AZ17"/>
    <mergeCell ref="U16:W17"/>
    <mergeCell ref="X16:Y17"/>
    <mergeCell ref="Z16:AB17"/>
    <mergeCell ref="AC16:AD17"/>
    <mergeCell ref="AE16:AG17"/>
    <mergeCell ref="AH16:AI17"/>
    <mergeCell ref="AT16:AT17"/>
    <mergeCell ref="AR14:AX14"/>
    <mergeCell ref="Q14:R14"/>
    <mergeCell ref="AU16:AW17"/>
    <mergeCell ref="AY14:AZ14"/>
    <mergeCell ref="AT40:AY40"/>
    <mergeCell ref="AZ40:BA40"/>
    <mergeCell ref="AZ38:BA38"/>
    <mergeCell ref="AF31:AJ31"/>
    <mergeCell ref="AK31:AL31"/>
    <mergeCell ref="AC31:AE31"/>
    <mergeCell ref="AT38:AY38"/>
    <mergeCell ref="AI38:AN38"/>
    <mergeCell ref="AT35:AY35"/>
    <mergeCell ref="AK34:AL34"/>
    <mergeCell ref="AZ32:BA32"/>
    <mergeCell ref="AZ37:BA37"/>
    <mergeCell ref="AZ35:BA35"/>
    <mergeCell ref="AK33:AL33"/>
    <mergeCell ref="AT33:AY33"/>
    <mergeCell ref="AZ34:BA34"/>
    <mergeCell ref="AZ33:BA33"/>
    <mergeCell ref="AK35:AL35"/>
    <mergeCell ref="AN35:AP35"/>
    <mergeCell ref="AQ35:AR35"/>
    <mergeCell ref="AT34:AY34"/>
    <mergeCell ref="AF35:AJ35"/>
    <mergeCell ref="AF37:AJ37"/>
    <mergeCell ref="AQ34:AR34"/>
    <mergeCell ref="AZ24:BA24"/>
    <mergeCell ref="AT27:AY27"/>
    <mergeCell ref="AZ27:BA27"/>
    <mergeCell ref="AT29:AY29"/>
    <mergeCell ref="AZ29:BA29"/>
    <mergeCell ref="AT25:AY25"/>
    <mergeCell ref="AZ25:BA25"/>
    <mergeCell ref="AN24:AP24"/>
    <mergeCell ref="AQ24:AR24"/>
    <mergeCell ref="AN27:AP27"/>
    <mergeCell ref="AQ27:AR27"/>
    <mergeCell ref="AN29:AP29"/>
    <mergeCell ref="AQ29:AR29"/>
    <mergeCell ref="AQ28:AR28"/>
    <mergeCell ref="AQ25:AR25"/>
    <mergeCell ref="AT28:AY28"/>
    <mergeCell ref="AZ28:BA28"/>
    <mergeCell ref="AZ26:BA26"/>
    <mergeCell ref="AT26:AY26"/>
    <mergeCell ref="AQ26:AR26"/>
    <mergeCell ref="AT24:AY24"/>
    <mergeCell ref="AA30:AB30"/>
    <mergeCell ref="AC30:AE30"/>
    <mergeCell ref="AF30:AJ30"/>
    <mergeCell ref="AK30:AL30"/>
    <mergeCell ref="AZ31:BA31"/>
    <mergeCell ref="AA31:AB31"/>
    <mergeCell ref="AT39:AU39"/>
    <mergeCell ref="AN30:AP30"/>
    <mergeCell ref="AQ31:AR31"/>
    <mergeCell ref="AQ30:AR30"/>
    <mergeCell ref="AI39:AN39"/>
    <mergeCell ref="AN31:AP31"/>
    <mergeCell ref="AN32:AP32"/>
    <mergeCell ref="AQ32:AR32"/>
    <mergeCell ref="AT32:AY32"/>
    <mergeCell ref="AN34:AP34"/>
    <mergeCell ref="AZ39:BA39"/>
    <mergeCell ref="AT37:AY37"/>
    <mergeCell ref="AA37:AB37"/>
    <mergeCell ref="AC37:AE37"/>
    <mergeCell ref="AV39:AY39"/>
    <mergeCell ref="AK37:AL37"/>
    <mergeCell ref="AN37:AP37"/>
    <mergeCell ref="AQ37:AR37"/>
    <mergeCell ref="A2:BB2"/>
    <mergeCell ref="AF7:BA7"/>
    <mergeCell ref="B39:H40"/>
    <mergeCell ref="Q23:AL23"/>
    <mergeCell ref="C20:N22"/>
    <mergeCell ref="K40:X40"/>
    <mergeCell ref="AK29:AL29"/>
    <mergeCell ref="AA27:AB27"/>
    <mergeCell ref="AC27:AE27"/>
    <mergeCell ref="AK24:AL24"/>
    <mergeCell ref="Q22:R22"/>
    <mergeCell ref="B38:H38"/>
    <mergeCell ref="AF29:AJ29"/>
    <mergeCell ref="AA24:AB24"/>
    <mergeCell ref="AA25:AB25"/>
    <mergeCell ref="AC25:AE25"/>
    <mergeCell ref="AF25:AJ25"/>
    <mergeCell ref="AA28:AB28"/>
    <mergeCell ref="O39:Z39"/>
    <mergeCell ref="AF38:AH38"/>
    <mergeCell ref="AA29:AB29"/>
    <mergeCell ref="Q21:R21"/>
    <mergeCell ref="Q20:R20"/>
    <mergeCell ref="AZ30:BA30"/>
  </mergeCells>
  <phoneticPr fontId="2"/>
  <conditionalFormatting sqref="B18:O18 B19:BA40">
    <cfRule type="cellIs" dxfId="0" priority="4" stopIfTrue="1" operator="equal">
      <formula>0</formula>
    </cfRule>
  </conditionalFormatting>
  <dataValidations count="5">
    <dataValidation type="list" allowBlank="1" showInputMessage="1" showErrorMessage="1" sqref="AF39:AH39" xr:uid="{00000000-0002-0000-0000-000000000000}">
      <formula1>"0,5,10"</formula1>
    </dataValidation>
    <dataValidation type="list" allowBlank="1" showInputMessage="1" showErrorMessage="1" sqref="Q20:R22 AR13:AS13 Z13:AA14 Q13:R14 AI13:AJ14 AY14:AZ14" xr:uid="{00000000-0002-0000-0000-000001000000}">
      <formula1>"□,■"</formula1>
    </dataValidation>
    <dataValidation type="list" allowBlank="1" showInputMessage="1" showErrorMessage="1" sqref="AB39" xr:uid="{00000000-0002-0000-0000-000003000000}">
      <formula1>"有,無"</formula1>
    </dataValidation>
    <dataValidation type="list" allowBlank="1" showInputMessage="1" showErrorMessage="1" sqref="AK16:AO16" xr:uid="{75E8B54A-7385-41C5-8A15-8716DC30F1D8}">
      <formula1>$BI$9:$BI$31</formula1>
    </dataValidation>
    <dataValidation type="list" allowBlank="1" showInputMessage="1" showErrorMessage="1" sqref="AK17:AO17" xr:uid="{4F8DAED5-67D0-49A3-A434-CCB90BE67D1B}">
      <formula1>$BI$11:$BI$33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１使用・減免申請書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広野町公民館</dc:creator>
  <cp:lastModifiedBy>大和田</cp:lastModifiedBy>
  <cp:lastPrinted>2025-06-24T06:54:24Z</cp:lastPrinted>
  <dcterms:created xsi:type="dcterms:W3CDTF">2004-03-30T21:19:20Z</dcterms:created>
  <dcterms:modified xsi:type="dcterms:W3CDTF">2025-06-24T07:37:50Z</dcterms:modified>
</cp:coreProperties>
</file>